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</sheets>
  <definedNames>
    <definedName name="_xlnm.Print_Titles" localSheetId="0">Sheet1!$A:$F,Sheet1!$2:$2</definedName>
    <definedName name="QB_COLUMN_29" localSheetId="0" hidden="1">Sheet1!$G$2</definedName>
    <definedName name="QB_COMPANY_0" localSheetId="0" hidden="1">Sheet1!$A$1</definedName>
    <definedName name="QB_DATA_0" localSheetId="0" hidden="1">Sheet1!$7:$7,Sheet1!$9:$9,Sheet1!$12:$12,Sheet1!$13:$13,Sheet1!$16:$16,Sheet1!$17:$17,Sheet1!$20:$20,Sheet1!$21:$21,Sheet1!$22:$22,Sheet1!$24:$24,Sheet1!$26:$26,Sheet1!$27:$27,Sheet1!$30:$30,Sheet1!$33:$33,Sheet1!$37:$37,Sheet1!$38:$38</definedName>
    <definedName name="QB_DATA_1" localSheetId="0" hidden="1">Sheet1!$39:$39,Sheet1!$40:$40,Sheet1!$41:$41,Sheet1!$42:$42,Sheet1!$43:$43,Sheet1!$50:$50,Sheet1!$53:$53,Sheet1!$55:$55,Sheet1!$56:$56,Sheet1!$61:$61,Sheet1!$65:$65,Sheet1!$66:$66,Sheet1!$67:$67</definedName>
    <definedName name="QB_DATE_1" localSheetId="0" hidden="1">Sheet1!#REF!</definedName>
    <definedName name="QB_FORMULA_0" localSheetId="0" hidden="1">Sheet1!$G$10,Sheet1!$G$14,Sheet1!$G$18,Sheet1!$G$23,Sheet1!$G$25,Sheet1!$G$28,Sheet1!$G$31,Sheet1!$G$34,Sheet1!$G$35,Sheet1!$G$44,Sheet1!$G$45,Sheet1!$G$51,Sheet1!$G$57,Sheet1!$G$58,Sheet1!$G$59,Sheet1!$G$62</definedName>
    <definedName name="QB_FORMULA_1" localSheetId="0" hidden="1">Sheet1!$G$63,Sheet1!$G$68,Sheet1!$G$69</definedName>
    <definedName name="QB_ROW_1" localSheetId="0" hidden="1">Sheet1!$A$3</definedName>
    <definedName name="QB_ROW_10031" localSheetId="0" hidden="1">Sheet1!$D$49</definedName>
    <definedName name="QB_ROW_1011" localSheetId="0" hidden="1">Sheet1!$B$4</definedName>
    <definedName name="QB_ROW_103230" localSheetId="0" hidden="1">Sheet1!$D$61</definedName>
    <definedName name="QB_ROW_10331" localSheetId="0" hidden="1">Sheet1!$D$51</definedName>
    <definedName name="QB_ROW_104220" localSheetId="0" hidden="1">Sheet1!$C$41</definedName>
    <definedName name="QB_ROW_108040" localSheetId="0" hidden="1">Sheet1!$E$8</definedName>
    <definedName name="QB_ROW_108340" localSheetId="0" hidden="1">Sheet1!$E$10</definedName>
    <definedName name="QB_ROW_113250" localSheetId="0" hidden="1">Sheet1!$F$16</definedName>
    <definedName name="QB_ROW_114220" localSheetId="0" hidden="1">Sheet1!$C$42</definedName>
    <definedName name="QB_ROW_12031" localSheetId="0" hidden="1">Sheet1!$D$52</definedName>
    <definedName name="QB_ROW_1220" localSheetId="0" hidden="1">Sheet1!$C$66</definedName>
    <definedName name="QB_ROW_123230" localSheetId="0" hidden="1">Sheet1!$D$26</definedName>
    <definedName name="QB_ROW_12331" localSheetId="0" hidden="1">Sheet1!$D$58</definedName>
    <definedName name="QB_ROW_124230" localSheetId="0" hidden="1">Sheet1!$D$27</definedName>
    <definedName name="QB_ROW_127220" localSheetId="0" hidden="1">Sheet1!$C$38</definedName>
    <definedName name="QB_ROW_128220" localSheetId="0" hidden="1">Sheet1!$C$39</definedName>
    <definedName name="QB_ROW_13021" localSheetId="0" hidden="1">Sheet1!$C$60</definedName>
    <definedName name="QB_ROW_1311" localSheetId="0" hidden="1">Sheet1!$B$35</definedName>
    <definedName name="QB_ROW_13321" localSheetId="0" hidden="1">Sheet1!$C$62</definedName>
    <definedName name="QB_ROW_134250" localSheetId="0" hidden="1">Sheet1!$F$55</definedName>
    <definedName name="QB_ROW_135250" localSheetId="0" hidden="1">Sheet1!$F$56</definedName>
    <definedName name="QB_ROW_14011" localSheetId="0" hidden="1">Sheet1!$B$64</definedName>
    <definedName name="QB_ROW_14311" localSheetId="0" hidden="1">Sheet1!$B$68</definedName>
    <definedName name="QB_ROW_147250" localSheetId="0" hidden="1">Sheet1!$F$17</definedName>
    <definedName name="QB_ROW_150250" localSheetId="0" hidden="1">Sheet1!$F$21</definedName>
    <definedName name="QB_ROW_15030" localSheetId="0" hidden="1">Sheet1!$D$6</definedName>
    <definedName name="QB_ROW_153250" localSheetId="0" hidden="1">Sheet1!$F$13</definedName>
    <definedName name="QB_ROW_15330" localSheetId="0" hidden="1">Sheet1!$D$25</definedName>
    <definedName name="QB_ROW_159250" localSheetId="0" hidden="1">Sheet1!$F$12</definedName>
    <definedName name="QB_ROW_17221" localSheetId="0" hidden="1">Sheet1!$C$67</definedName>
    <definedName name="QB_ROW_2021" localSheetId="0" hidden="1">Sheet1!$C$5</definedName>
    <definedName name="QB_ROW_21220" localSheetId="0" hidden="1">Sheet1!$C$37</definedName>
    <definedName name="QB_ROW_2321" localSheetId="0" hidden="1">Sheet1!$C$28</definedName>
    <definedName name="QB_ROW_301" localSheetId="0" hidden="1">Sheet1!$A$45</definedName>
    <definedName name="QB_ROW_3021" localSheetId="0" hidden="1">Sheet1!$C$29</definedName>
    <definedName name="QB_ROW_3040" localSheetId="0" hidden="1">Sheet1!$E$54</definedName>
    <definedName name="QB_ROW_3321" localSheetId="0" hidden="1">Sheet1!$C$31</definedName>
    <definedName name="QB_ROW_3340" localSheetId="0" hidden="1">Sheet1!$E$57</definedName>
    <definedName name="QB_ROW_36320" localSheetId="0" hidden="1">Sheet1!$C$43</definedName>
    <definedName name="QB_ROW_4021" localSheetId="0" hidden="1">Sheet1!$C$32</definedName>
    <definedName name="QB_ROW_4321" localSheetId="0" hidden="1">Sheet1!$C$34</definedName>
    <definedName name="QB_ROW_46240" localSheetId="0" hidden="1">Sheet1!$E$50</definedName>
    <definedName name="QB_ROW_5011" localSheetId="0" hidden="1">Sheet1!$B$36</definedName>
    <definedName name="QB_ROW_5220" localSheetId="0" hidden="1">Sheet1!$C$40</definedName>
    <definedName name="QB_ROW_5311" localSheetId="0" hidden="1">Sheet1!$B$44</definedName>
    <definedName name="QB_ROW_61230" localSheetId="0" hidden="1">Sheet1!$D$30</definedName>
    <definedName name="QB_ROW_69240" localSheetId="0" hidden="1">Sheet1!$E$53</definedName>
    <definedName name="QB_ROW_7001" localSheetId="0" hidden="1">Sheet1!$A$46</definedName>
    <definedName name="QB_ROW_71220" localSheetId="0" hidden="1">Sheet1!$C$65</definedName>
    <definedName name="QB_ROW_7301" localSheetId="0" hidden="1">Sheet1!$A$69</definedName>
    <definedName name="QB_ROW_75240" localSheetId="0" hidden="1">Sheet1!$E$7</definedName>
    <definedName name="QB_ROW_76040" localSheetId="0" hidden="1">Sheet1!$E$11</definedName>
    <definedName name="QB_ROW_76340" localSheetId="0" hidden="1">Sheet1!$E$14</definedName>
    <definedName name="QB_ROW_77040" localSheetId="0" hidden="1">Sheet1!$E$15</definedName>
    <definedName name="QB_ROW_77340" localSheetId="0" hidden="1">Sheet1!$E$18</definedName>
    <definedName name="QB_ROW_78040" localSheetId="0" hidden="1">Sheet1!$E$19</definedName>
    <definedName name="QB_ROW_78340" localSheetId="0" hidden="1">Sheet1!$E$23</definedName>
    <definedName name="QB_ROW_79250" localSheetId="0" hidden="1">Sheet1!$F$20</definedName>
    <definedName name="QB_ROW_8011" localSheetId="0" hidden="1">Sheet1!$B$47</definedName>
    <definedName name="QB_ROW_80250" localSheetId="0" hidden="1">Sheet1!$F$22</definedName>
    <definedName name="QB_ROW_81240" localSheetId="0" hidden="1">Sheet1!$E$24</definedName>
    <definedName name="QB_ROW_8311" localSheetId="0" hidden="1">Sheet1!$B$63</definedName>
    <definedName name="QB_ROW_84250" localSheetId="0" hidden="1">Sheet1!$F$9</definedName>
    <definedName name="QB_ROW_9021" localSheetId="0" hidden="1">Sheet1!$C$48</definedName>
    <definedName name="QB_ROW_9321" localSheetId="0" hidden="1">Sheet1!$C$59</definedName>
    <definedName name="QB_ROW_98230" localSheetId="0" hidden="1">Sheet1!$D$33</definedName>
    <definedName name="QB_SUBTITLE_3" localSheetId="0" hidden="1">Sheet1!#REF!</definedName>
    <definedName name="QB_TITLE_2" localSheetId="0" hidden="1">Sheet1!#REF!</definedName>
    <definedName name="QBCANSUPPORTUPDATE" localSheetId="0">TRUE</definedName>
    <definedName name="QBCOMPANYFILENAME" localSheetId="0">"C:\Users\Public\Documents\Intuit\QuickBooks\Company Files\CLWSD.QBW"</definedName>
    <definedName name="QBENDDATE" localSheetId="0">20160131</definedName>
    <definedName name="QBHEADERSONSCREEN" localSheetId="0">TRUE</definedName>
    <definedName name="QBMETADATASIZE" localSheetId="0">5809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"f9188336774146a5a8551dd386dc700c"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6</definedName>
    <definedName name="QBSTARTDATE" localSheetId="0">20160131</definedName>
  </definedNames>
  <calcPr calcId="145621"/>
</workbook>
</file>

<file path=xl/calcChain.xml><?xml version="1.0" encoding="utf-8"?>
<calcChain xmlns="http://schemas.openxmlformats.org/spreadsheetml/2006/main">
  <c r="G68" i="1" l="1"/>
  <c r="G62" i="1"/>
  <c r="G57" i="1"/>
  <c r="G58" i="1" s="1"/>
  <c r="G51" i="1"/>
  <c r="G44" i="1"/>
  <c r="G34" i="1"/>
  <c r="G31" i="1"/>
  <c r="G23" i="1"/>
  <c r="G18" i="1"/>
  <c r="G14" i="1"/>
  <c r="G10" i="1"/>
  <c r="G25" i="1" l="1"/>
  <c r="G28" i="1" s="1"/>
  <c r="G35" i="1" s="1"/>
  <c r="G45" i="1" s="1"/>
  <c r="G59" i="1"/>
  <c r="G63" i="1" s="1"/>
  <c r="G69" i="1" s="1"/>
</calcChain>
</file>

<file path=xl/sharedStrings.xml><?xml version="1.0" encoding="utf-8"?>
<sst xmlns="http://schemas.openxmlformats.org/spreadsheetml/2006/main" count="68" uniqueCount="68">
  <si>
    <t>ASSETS</t>
  </si>
  <si>
    <t>Current Assets</t>
  </si>
  <si>
    <t>Checking/Savings</t>
  </si>
  <si>
    <t>100-Orr Bank</t>
  </si>
  <si>
    <t>Administrative Fund</t>
  </si>
  <si>
    <t>Debt Service Fund</t>
  </si>
  <si>
    <t>Special Assessment Revenue Fund</t>
  </si>
  <si>
    <t>Total Debt Service Fund</t>
  </si>
  <si>
    <t>Eastern Service Area Fund</t>
  </si>
  <si>
    <t>IRRRB Grant Fund</t>
  </si>
  <si>
    <t>Legacy Grant Fund</t>
  </si>
  <si>
    <t>Total Eastern Service Area Fund</t>
  </si>
  <si>
    <t>GC Capital Reserve Fund</t>
  </si>
  <si>
    <t>Operating Reserve Fund</t>
  </si>
  <si>
    <t>WIF System Replacement Fund</t>
  </si>
  <si>
    <t>Total GC Capital Reserve Fund</t>
  </si>
  <si>
    <t>GC Sewer Operating Fund</t>
  </si>
  <si>
    <t>Base Volume Charge Fund</t>
  </si>
  <si>
    <t>Infrastructure Settle Fund</t>
  </si>
  <si>
    <t>Service Connection Fund</t>
  </si>
  <si>
    <t>Total GC Sewer Operating Fund</t>
  </si>
  <si>
    <t>Insurance Claim Fund</t>
  </si>
  <si>
    <t>Total 100-Orr Bank</t>
  </si>
  <si>
    <t>104-Savings-AB-S.A.R.</t>
  </si>
  <si>
    <t>105-Savings AB-C.R.</t>
  </si>
  <si>
    <t>Total Checking/Savings</t>
  </si>
  <si>
    <t>Accounts Receivable</t>
  </si>
  <si>
    <t>111-Accounts Receivable</t>
  </si>
  <si>
    <t>Total Accounts Receivable</t>
  </si>
  <si>
    <t>Other Current Assets</t>
  </si>
  <si>
    <t>115-AR/RVS Summary</t>
  </si>
  <si>
    <t>Total Other Current Assets</t>
  </si>
  <si>
    <t>Total Current Assets</t>
  </si>
  <si>
    <t>Fixed Assets</t>
  </si>
  <si>
    <t>140-Land &amp; Land Improvements</t>
  </si>
  <si>
    <t>142-Infrastructure</t>
  </si>
  <si>
    <t>144-Building &amp; Improvements</t>
  </si>
  <si>
    <t>150-Office Equipment</t>
  </si>
  <si>
    <t>155-Equipment</t>
  </si>
  <si>
    <t>156-Accum. Depreciate</t>
  </si>
  <si>
    <t>160-Construction In Progress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</si>
  <si>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</si>
  <si>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</si>
  <si>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</si>
  <si>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</si>
  <si>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</si>
  <si>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</si>
  <si>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201-Accounts Payable</t>
  </si>
  <si>
    <t>Total Accounts Payable</t>
  </si>
  <si>
    <t>Other Current Liabilities</t>
  </si>
  <si>
    <t>211-Accrued Interest</t>
  </si>
  <si>
    <t>Payroll Liabilities</t>
  </si>
  <si>
    <t>FIT &amp; FICA Payable</t>
  </si>
  <si>
    <t>SIT Payable</t>
  </si>
  <si>
    <t>Total Payroll Liabilities</t>
  </si>
  <si>
    <t>Total Other Current Liabilities</t>
  </si>
  <si>
    <t>Total Current Liabilities</t>
  </si>
  <si>
    <t>Long Term Liabilities</t>
  </si>
  <si>
    <t>222-Rural Development Loan</t>
  </si>
  <si>
    <t>Total Long Term Liabilities</t>
  </si>
  <si>
    <t>Total Liabilities</t>
  </si>
  <si>
    <t>Equity</t>
  </si>
  <si>
    <t>255-Contributed Capital</t>
  </si>
  <si>
    <t>256-Retained Earnings</t>
  </si>
  <si>
    <t>Net Income</t>
  </si>
  <si>
    <t>Total Equity</t>
  </si>
  <si>
    <t>TOTAL LIABILITIES &amp; EQUITY</t>
  </si>
  <si>
    <t>Crane Lake Water &amp; Sanitary District  BALANCE SHEET as of 1/31/16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</si>
</sst>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8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70"/>
  <sheetViews>
    <sheetView tabSelected="1" workbookViewId="0">
      <pane xSplit="6" ySplit="2" topLeftCell="G25" activePane="bottomRight" state="frozenSplit"/>
      <selection pane="topRight" activeCell="G1" sqref="G1"/>
      <selection pane="bottomLeft" activeCell="A5" sqref="A5"/>
      <selection pane="bottomRight" activeCell="M51" sqref="M51"/>
    </sheetView>
  </sheetViews>
  <sheetFormatPr defaultRowHeight="15" x14ac:dyDescent="0.25"/>
  <cols>
    <col min="1" max="5" width="3" style="7" customWidth="1"/>
    <col min="6" max="6" width="29.42578125" style="7" customWidth="1"/>
    <col min="7" max="7" width="10" style="8" bestFit="1" customWidth="1"/>
  </cols>
  <sheetData>
    <row r="1" spans="1:7" ht="15.75" x14ac:dyDescent="0.25">
      <c r="A1" s="2" t="s">
        <v>67</v>
      </c>
      <c r="B1" s="1"/>
      <c r="C1" s="1"/>
      <c r="D1" s="1"/>
      <c r="E1" s="1"/>
      <c r="F1" s="1"/>
      <c r="G1" s="4"/>
    </row>
    <row r="2" spans="1:7" s="6" customFormat="1" x14ac:dyDescent="0.25">
      <c r="A2" s="5"/>
      <c r="B2" s="5"/>
      <c r="C2" s="5"/>
      <c r="D2" s="5"/>
      <c r="E2" s="5"/>
      <c r="F2" s="5"/>
      <c r="G2" s="9"/>
    </row>
    <row r="3" spans="1:7" ht="11.25" customHeight="1" x14ac:dyDescent="0.25">
      <c r="A3" s="10" t="s">
        <v>0</v>
      </c>
      <c r="B3" s="10"/>
      <c r="C3" s="10"/>
      <c r="D3" s="10"/>
      <c r="E3" s="10"/>
      <c r="F3" s="10"/>
      <c r="G3" s="11"/>
    </row>
    <row r="4" spans="1:7" ht="11.25" customHeight="1" x14ac:dyDescent="0.25">
      <c r="A4" s="10"/>
      <c r="B4" s="10" t="s">
        <v>1</v>
      </c>
      <c r="C4" s="10"/>
      <c r="D4" s="10"/>
      <c r="E4" s="10"/>
      <c r="F4" s="10"/>
      <c r="G4" s="11"/>
    </row>
    <row r="5" spans="1:7" ht="11.25" customHeight="1" x14ac:dyDescent="0.25">
      <c r="A5" s="10"/>
      <c r="B5" s="10"/>
      <c r="C5" s="10" t="s">
        <v>2</v>
      </c>
      <c r="D5" s="10"/>
      <c r="E5" s="10"/>
      <c r="F5" s="10"/>
      <c r="G5" s="11"/>
    </row>
    <row r="6" spans="1:7" ht="11.25" customHeight="1" x14ac:dyDescent="0.25">
      <c r="A6" s="10"/>
      <c r="B6" s="10"/>
      <c r="C6" s="10"/>
      <c r="D6" s="10" t="s">
        <v>3</v>
      </c>
      <c r="E6" s="10"/>
      <c r="F6" s="10"/>
      <c r="G6" s="11"/>
    </row>
    <row r="7" spans="1:7" ht="11.25" customHeight="1" x14ac:dyDescent="0.25">
      <c r="A7" s="10"/>
      <c r="B7" s="10"/>
      <c r="C7" s="10"/>
      <c r="D7" s="10"/>
      <c r="E7" s="10" t="s">
        <v>4</v>
      </c>
      <c r="F7" s="10"/>
      <c r="G7" s="11">
        <v>100818.77</v>
      </c>
    </row>
    <row r="8" spans="1:7" ht="11.25" customHeight="1" x14ac:dyDescent="0.25">
      <c r="A8" s="10"/>
      <c r="B8" s="10"/>
      <c r="C8" s="10"/>
      <c r="D8" s="10"/>
      <c r="E8" s="10" t="s">
        <v>5</v>
      </c>
      <c r="F8" s="10"/>
      <c r="G8" s="11"/>
    </row>
    <row r="9" spans="1:7" ht="11.25" customHeight="1" thickBot="1" x14ac:dyDescent="0.3">
      <c r="A9" s="10"/>
      <c r="B9" s="10"/>
      <c r="C9" s="10"/>
      <c r="D9" s="10"/>
      <c r="E9" s="10"/>
      <c r="F9" s="10" t="s">
        <v>6</v>
      </c>
      <c r="G9" s="12">
        <v>2101.29</v>
      </c>
    </row>
    <row r="10" spans="1:7" ht="11.25" customHeight="1" x14ac:dyDescent="0.25">
      <c r="A10" s="10"/>
      <c r="B10" s="10"/>
      <c r="C10" s="10"/>
      <c r="D10" s="10"/>
      <c r="E10" s="10" t="s">
        <v>7</v>
      </c>
      <c r="F10" s="10"/>
      <c r="G10" s="11">
        <f>ROUND(SUM(G8:G9),5)</f>
        <v>2101.29</v>
      </c>
    </row>
    <row r="11" spans="1:7" ht="11.25" customHeight="1" x14ac:dyDescent="0.25">
      <c r="A11" s="10"/>
      <c r="B11" s="10"/>
      <c r="C11" s="10"/>
      <c r="D11" s="10"/>
      <c r="E11" s="10" t="s">
        <v>8</v>
      </c>
      <c r="F11" s="10"/>
      <c r="G11" s="11"/>
    </row>
    <row r="12" spans="1:7" ht="11.25" customHeight="1" x14ac:dyDescent="0.25">
      <c r="A12" s="10"/>
      <c r="B12" s="10"/>
      <c r="C12" s="10"/>
      <c r="D12" s="10"/>
      <c r="E12" s="10"/>
      <c r="F12" s="10" t="s">
        <v>9</v>
      </c>
      <c r="G12" s="11">
        <v>205128.68</v>
      </c>
    </row>
    <row r="13" spans="1:7" ht="11.25" customHeight="1" thickBot="1" x14ac:dyDescent="0.3">
      <c r="A13" s="10"/>
      <c r="B13" s="10"/>
      <c r="C13" s="10"/>
      <c r="D13" s="10"/>
      <c r="E13" s="10"/>
      <c r="F13" s="10" t="s">
        <v>10</v>
      </c>
      <c r="G13" s="12">
        <v>-47189.02</v>
      </c>
    </row>
    <row r="14" spans="1:7" ht="11.25" customHeight="1" x14ac:dyDescent="0.25">
      <c r="A14" s="10"/>
      <c r="B14" s="10"/>
      <c r="C14" s="10"/>
      <c r="D14" s="10"/>
      <c r="E14" s="10" t="s">
        <v>11</v>
      </c>
      <c r="F14" s="10"/>
      <c r="G14" s="11">
        <f>ROUND(SUM(G11:G13),5)</f>
        <v>157939.66</v>
      </c>
    </row>
    <row r="15" spans="1:7" ht="11.25" customHeight="1" x14ac:dyDescent="0.25">
      <c r="A15" s="10"/>
      <c r="B15" s="10"/>
      <c r="C15" s="10"/>
      <c r="D15" s="10"/>
      <c r="E15" s="10" t="s">
        <v>12</v>
      </c>
      <c r="F15" s="10"/>
      <c r="G15" s="11"/>
    </row>
    <row r="16" spans="1:7" ht="11.25" customHeight="1" x14ac:dyDescent="0.25">
      <c r="A16" s="10"/>
      <c r="B16" s="10"/>
      <c r="C16" s="10"/>
      <c r="D16" s="10"/>
      <c r="E16" s="10"/>
      <c r="F16" s="10" t="s">
        <v>13</v>
      </c>
      <c r="G16" s="11">
        <v>1000</v>
      </c>
    </row>
    <row r="17" spans="1:7" ht="11.25" customHeight="1" thickBot="1" x14ac:dyDescent="0.3">
      <c r="A17" s="10"/>
      <c r="B17" s="10"/>
      <c r="C17" s="10"/>
      <c r="D17" s="10"/>
      <c r="E17" s="10"/>
      <c r="F17" s="10" t="s">
        <v>14</v>
      </c>
      <c r="G17" s="12">
        <v>2268.83</v>
      </c>
    </row>
    <row r="18" spans="1:7" ht="11.25" customHeight="1" x14ac:dyDescent="0.25">
      <c r="A18" s="10"/>
      <c r="B18" s="10"/>
      <c r="C18" s="10"/>
      <c r="D18" s="10"/>
      <c r="E18" s="10" t="s">
        <v>15</v>
      </c>
      <c r="F18" s="10"/>
      <c r="G18" s="11">
        <f>ROUND(SUM(G15:G17),5)</f>
        <v>3268.83</v>
      </c>
    </row>
    <row r="19" spans="1:7" ht="11.25" customHeight="1" x14ac:dyDescent="0.25">
      <c r="A19" s="10"/>
      <c r="B19" s="10"/>
      <c r="C19" s="10"/>
      <c r="D19" s="10"/>
      <c r="E19" s="10" t="s">
        <v>16</v>
      </c>
      <c r="F19" s="10"/>
      <c r="G19" s="11"/>
    </row>
    <row r="20" spans="1:7" ht="11.25" customHeight="1" x14ac:dyDescent="0.25">
      <c r="A20" s="10"/>
      <c r="B20" s="10"/>
      <c r="C20" s="10"/>
      <c r="D20" s="10"/>
      <c r="E20" s="10"/>
      <c r="F20" s="10" t="s">
        <v>17</v>
      </c>
      <c r="G20" s="11">
        <v>38139.21</v>
      </c>
    </row>
    <row r="21" spans="1:7" ht="11.25" customHeight="1" x14ac:dyDescent="0.25">
      <c r="A21" s="10"/>
      <c r="B21" s="10"/>
      <c r="C21" s="10"/>
      <c r="D21" s="10"/>
      <c r="E21" s="10"/>
      <c r="F21" s="10" t="s">
        <v>18</v>
      </c>
      <c r="G21" s="11">
        <v>48299.23</v>
      </c>
    </row>
    <row r="22" spans="1:7" ht="11.25" customHeight="1" thickBot="1" x14ac:dyDescent="0.3">
      <c r="A22" s="10"/>
      <c r="B22" s="10"/>
      <c r="C22" s="10"/>
      <c r="D22" s="10"/>
      <c r="E22" s="10"/>
      <c r="F22" s="10" t="s">
        <v>19</v>
      </c>
      <c r="G22" s="12">
        <v>5350</v>
      </c>
    </row>
    <row r="23" spans="1:7" ht="11.25" customHeight="1" x14ac:dyDescent="0.25">
      <c r="A23" s="10"/>
      <c r="B23" s="10"/>
      <c r="C23" s="10"/>
      <c r="D23" s="10"/>
      <c r="E23" s="10" t="s">
        <v>20</v>
      </c>
      <c r="F23" s="10"/>
      <c r="G23" s="11">
        <f>ROUND(SUM(G19:G22),5)</f>
        <v>91788.44</v>
      </c>
    </row>
    <row r="24" spans="1:7" ht="11.25" customHeight="1" thickBot="1" x14ac:dyDescent="0.3">
      <c r="A24" s="10"/>
      <c r="B24" s="10"/>
      <c r="C24" s="10"/>
      <c r="D24" s="10"/>
      <c r="E24" s="10" t="s">
        <v>21</v>
      </c>
      <c r="F24" s="10"/>
      <c r="G24" s="12">
        <v>-9504.43</v>
      </c>
    </row>
    <row r="25" spans="1:7" ht="11.25" customHeight="1" x14ac:dyDescent="0.25">
      <c r="A25" s="10"/>
      <c r="B25" s="10"/>
      <c r="C25" s="10"/>
      <c r="D25" s="10" t="s">
        <v>22</v>
      </c>
      <c r="E25" s="10"/>
      <c r="F25" s="10"/>
      <c r="G25" s="11">
        <f>ROUND(SUM(G6:G7)+G10+G14+G18+SUM(G23:G24),5)</f>
        <v>346412.56</v>
      </c>
    </row>
    <row r="26" spans="1:7" ht="11.25" customHeight="1" x14ac:dyDescent="0.25">
      <c r="A26" s="10"/>
      <c r="B26" s="10"/>
      <c r="C26" s="10"/>
      <c r="D26" s="10" t="s">
        <v>23</v>
      </c>
      <c r="E26" s="10"/>
      <c r="F26" s="10"/>
      <c r="G26" s="11">
        <v>34499.269999999997</v>
      </c>
    </row>
    <row r="27" spans="1:7" ht="11.25" customHeight="1" thickBot="1" x14ac:dyDescent="0.3">
      <c r="A27" s="10"/>
      <c r="B27" s="10"/>
      <c r="C27" s="10"/>
      <c r="D27" s="10" t="s">
        <v>24</v>
      </c>
      <c r="E27" s="10"/>
      <c r="F27" s="10"/>
      <c r="G27" s="12">
        <v>28846.73</v>
      </c>
    </row>
    <row r="28" spans="1:7" ht="11.25" customHeight="1" x14ac:dyDescent="0.25">
      <c r="A28" s="10"/>
      <c r="B28" s="10"/>
      <c r="C28" s="10" t="s">
        <v>25</v>
      </c>
      <c r="D28" s="10"/>
      <c r="E28" s="10"/>
      <c r="F28" s="10"/>
      <c r="G28" s="11">
        <f>ROUND(G5+SUM(G25:G27),5)</f>
        <v>409758.56</v>
      </c>
    </row>
    <row r="29" spans="1:7" ht="11.25" customHeight="1" x14ac:dyDescent="0.25">
      <c r="A29" s="10"/>
      <c r="B29" s="10"/>
      <c r="C29" s="10" t="s">
        <v>26</v>
      </c>
      <c r="D29" s="10"/>
      <c r="E29" s="10"/>
      <c r="F29" s="10"/>
      <c r="G29" s="11"/>
    </row>
    <row r="30" spans="1:7" ht="11.25" customHeight="1" thickBot="1" x14ac:dyDescent="0.3">
      <c r="A30" s="10"/>
      <c r="B30" s="10"/>
      <c r="C30" s="10"/>
      <c r="D30" s="10" t="s">
        <v>27</v>
      </c>
      <c r="E30" s="10"/>
      <c r="F30" s="10"/>
      <c r="G30" s="12">
        <v>3599.87</v>
      </c>
    </row>
    <row r="31" spans="1:7" ht="11.25" customHeight="1" x14ac:dyDescent="0.25">
      <c r="A31" s="10"/>
      <c r="B31" s="10"/>
      <c r="C31" s="10" t="s">
        <v>28</v>
      </c>
      <c r="D31" s="10"/>
      <c r="E31" s="10"/>
      <c r="F31" s="10"/>
      <c r="G31" s="11">
        <f>ROUND(SUM(G29:G30),5)</f>
        <v>3599.87</v>
      </c>
    </row>
    <row r="32" spans="1:7" ht="11.25" customHeight="1" x14ac:dyDescent="0.25">
      <c r="A32" s="10"/>
      <c r="B32" s="10"/>
      <c r="C32" s="10" t="s">
        <v>29</v>
      </c>
      <c r="D32" s="10"/>
      <c r="E32" s="10"/>
      <c r="F32" s="10"/>
      <c r="G32" s="11"/>
    </row>
    <row r="33" spans="1:7" ht="11.25" customHeight="1" thickBot="1" x14ac:dyDescent="0.3">
      <c r="A33" s="10"/>
      <c r="B33" s="10"/>
      <c r="C33" s="10"/>
      <c r="D33" s="10" t="s">
        <v>30</v>
      </c>
      <c r="E33" s="10"/>
      <c r="F33" s="10"/>
      <c r="G33" s="13">
        <v>3840.46</v>
      </c>
    </row>
    <row r="34" spans="1:7" ht="11.25" customHeight="1" thickBot="1" x14ac:dyDescent="0.3">
      <c r="A34" s="10"/>
      <c r="B34" s="10"/>
      <c r="C34" s="10" t="s">
        <v>31</v>
      </c>
      <c r="D34" s="10"/>
      <c r="E34" s="10"/>
      <c r="F34" s="10"/>
      <c r="G34" s="14">
        <f>ROUND(SUM(G32:G33),5)</f>
        <v>3840.46</v>
      </c>
    </row>
    <row r="35" spans="1:7" ht="11.25" customHeight="1" x14ac:dyDescent="0.25">
      <c r="A35" s="10"/>
      <c r="B35" s="10" t="s">
        <v>32</v>
      </c>
      <c r="C35" s="10"/>
      <c r="D35" s="10"/>
      <c r="E35" s="10"/>
      <c r="F35" s="10"/>
      <c r="G35" s="11">
        <f>ROUND(G4+G28+G31+G34,5)</f>
        <v>417198.89</v>
      </c>
    </row>
    <row r="36" spans="1:7" ht="11.25" customHeight="1" x14ac:dyDescent="0.25">
      <c r="A36" s="10"/>
      <c r="B36" s="10" t="s">
        <v>33</v>
      </c>
      <c r="C36" s="10"/>
      <c r="D36" s="10"/>
      <c r="E36" s="10"/>
      <c r="F36" s="10"/>
      <c r="G36" s="11"/>
    </row>
    <row r="37" spans="1:7" ht="11.25" customHeight="1" x14ac:dyDescent="0.25">
      <c r="A37" s="10"/>
      <c r="B37" s="10"/>
      <c r="C37" s="10" t="s">
        <v>34</v>
      </c>
      <c r="D37" s="10"/>
      <c r="E37" s="10"/>
      <c r="F37" s="10"/>
      <c r="G37" s="11">
        <v>178236.98</v>
      </c>
    </row>
    <row r="38" spans="1:7" ht="11.25" customHeight="1" x14ac:dyDescent="0.25">
      <c r="A38" s="10"/>
      <c r="B38" s="10"/>
      <c r="C38" s="10" t="s">
        <v>35</v>
      </c>
      <c r="D38" s="10"/>
      <c r="E38" s="10"/>
      <c r="F38" s="10"/>
      <c r="G38" s="11">
        <v>2790272.01</v>
      </c>
    </row>
    <row r="39" spans="1:7" ht="11.25" customHeight="1" x14ac:dyDescent="0.25">
      <c r="A39" s="10"/>
      <c r="B39" s="10"/>
      <c r="C39" s="10" t="s">
        <v>36</v>
      </c>
      <c r="D39" s="10"/>
      <c r="E39" s="10"/>
      <c r="F39" s="10"/>
      <c r="G39" s="11">
        <v>682658</v>
      </c>
    </row>
    <row r="40" spans="1:7" ht="11.25" customHeight="1" x14ac:dyDescent="0.25">
      <c r="A40" s="10"/>
      <c r="B40" s="10"/>
      <c r="C40" s="10" t="s">
        <v>37</v>
      </c>
      <c r="D40" s="10"/>
      <c r="E40" s="10"/>
      <c r="F40" s="10"/>
      <c r="G40" s="11">
        <v>7405.08</v>
      </c>
    </row>
    <row r="41" spans="1:7" ht="11.25" customHeight="1" x14ac:dyDescent="0.25">
      <c r="A41" s="10"/>
      <c r="B41" s="10"/>
      <c r="C41" s="10" t="s">
        <v>38</v>
      </c>
      <c r="D41" s="10"/>
      <c r="E41" s="10"/>
      <c r="F41" s="10"/>
      <c r="G41" s="11">
        <v>103787.71</v>
      </c>
    </row>
    <row r="42" spans="1:7" ht="11.25" customHeight="1" x14ac:dyDescent="0.25">
      <c r="A42" s="10"/>
      <c r="B42" s="10"/>
      <c r="C42" s="10" t="s">
        <v>39</v>
      </c>
      <c r="D42" s="10"/>
      <c r="E42" s="10"/>
      <c r="F42" s="10"/>
      <c r="G42" s="11">
        <v>-803666.88</v>
      </c>
    </row>
    <row r="43" spans="1:7" ht="11.25" customHeight="1" thickBot="1" x14ac:dyDescent="0.3">
      <c r="A43" s="10"/>
      <c r="B43" s="10"/>
      <c r="C43" s="10" t="s">
        <v>40</v>
      </c>
      <c r="D43" s="10"/>
      <c r="E43" s="10"/>
      <c r="F43" s="10"/>
      <c r="G43" s="13">
        <v>730379</v>
      </c>
    </row>
    <row r="44" spans="1:7" ht="11.25" customHeight="1" thickBot="1" x14ac:dyDescent="0.3">
      <c r="A44" s="10"/>
      <c r="B44" s="10" t="s">
        <v>41</v>
      </c>
      <c r="C44" s="10"/>
      <c r="D44" s="10"/>
      <c r="E44" s="10"/>
      <c r="F44" s="10"/>
      <c r="G44" s="15">
        <f>ROUND(SUM(G36:G43),5)</f>
        <v>3689071.9</v>
      </c>
    </row>
    <row r="45" spans="1:7" s="3" customFormat="1" ht="11.25" customHeight="1" thickBot="1" x14ac:dyDescent="0.25">
      <c r="A45" s="10" t="s">
        <v>42</v>
      </c>
      <c r="B45" s="10"/>
      <c r="C45" s="10"/>
      <c r="D45" s="10"/>
      <c r="E45" s="10"/>
      <c r="F45" s="10"/>
      <c r="G45" s="16">
        <f>ROUND(G3+G35+G44,5)</f>
        <v>4106270.79</v>
      </c>
    </row>
    <row r="46" spans="1:7" ht="11.25" customHeight="1" thickTop="1" x14ac:dyDescent="0.25">
      <c r="A46" s="10" t="s">
        <v>43</v>
      </c>
      <c r="B46" s="10"/>
      <c r="C46" s="10"/>
      <c r="D46" s="10"/>
      <c r="E46" s="10"/>
      <c r="F46" s="10"/>
      <c r="G46" s="11"/>
    </row>
    <row r="47" spans="1:7" ht="11.25" customHeight="1" x14ac:dyDescent="0.25">
      <c r="A47" s="10"/>
      <c r="B47" s="10" t="s">
        <v>44</v>
      </c>
      <c r="C47" s="10"/>
      <c r="D47" s="10"/>
      <c r="E47" s="10"/>
      <c r="F47" s="10"/>
      <c r="G47" s="11"/>
    </row>
    <row r="48" spans="1:7" ht="11.25" customHeight="1" x14ac:dyDescent="0.25">
      <c r="A48" s="10"/>
      <c r="B48" s="10"/>
      <c r="C48" s="10" t="s">
        <v>45</v>
      </c>
      <c r="D48" s="10"/>
      <c r="E48" s="10"/>
      <c r="F48" s="10"/>
      <c r="G48" s="11"/>
    </row>
    <row r="49" spans="1:7" ht="11.25" customHeight="1" x14ac:dyDescent="0.25">
      <c r="A49" s="10"/>
      <c r="B49" s="10"/>
      <c r="C49" s="10"/>
      <c r="D49" s="10" t="s">
        <v>46</v>
      </c>
      <c r="E49" s="10"/>
      <c r="F49" s="10"/>
      <c r="G49" s="11"/>
    </row>
    <row r="50" spans="1:7" ht="11.25" customHeight="1" thickBot="1" x14ac:dyDescent="0.3">
      <c r="A50" s="10"/>
      <c r="B50" s="10"/>
      <c r="C50" s="10"/>
      <c r="D50" s="10"/>
      <c r="E50" s="10" t="s">
        <v>47</v>
      </c>
      <c r="F50" s="10"/>
      <c r="G50" s="12">
        <v>8074.29</v>
      </c>
    </row>
    <row r="51" spans="1:7" ht="11.25" customHeight="1" x14ac:dyDescent="0.25">
      <c r="A51" s="10"/>
      <c r="B51" s="10"/>
      <c r="C51" s="10"/>
      <c r="D51" s="10" t="s">
        <v>48</v>
      </c>
      <c r="E51" s="10"/>
      <c r="F51" s="10"/>
      <c r="G51" s="11">
        <f>ROUND(SUM(G49:G50),5)</f>
        <v>8074.29</v>
      </c>
    </row>
    <row r="52" spans="1:7" ht="11.25" customHeight="1" x14ac:dyDescent="0.25">
      <c r="A52" s="10"/>
      <c r="B52" s="10"/>
      <c r="C52" s="10"/>
      <c r="D52" s="10" t="s">
        <v>49</v>
      </c>
      <c r="E52" s="10"/>
      <c r="F52" s="10"/>
      <c r="G52" s="11"/>
    </row>
    <row r="53" spans="1:7" ht="11.25" customHeight="1" x14ac:dyDescent="0.25">
      <c r="A53" s="10"/>
      <c r="B53" s="10"/>
      <c r="C53" s="10"/>
      <c r="D53" s="10"/>
      <c r="E53" s="10" t="s">
        <v>50</v>
      </c>
      <c r="F53" s="10"/>
      <c r="G53" s="11">
        <v>33825.660000000003</v>
      </c>
    </row>
    <row r="54" spans="1:7" ht="11.25" customHeight="1" x14ac:dyDescent="0.25">
      <c r="A54" s="10"/>
      <c r="B54" s="10"/>
      <c r="C54" s="10"/>
      <c r="D54" s="10"/>
      <c r="E54" s="10" t="s">
        <v>51</v>
      </c>
      <c r="F54" s="10"/>
      <c r="G54" s="11"/>
    </row>
    <row r="55" spans="1:7" ht="11.25" customHeight="1" x14ac:dyDescent="0.25">
      <c r="A55" s="10"/>
      <c r="B55" s="10"/>
      <c r="C55" s="10"/>
      <c r="D55" s="10"/>
      <c r="E55" s="10"/>
      <c r="F55" s="10" t="s">
        <v>52</v>
      </c>
      <c r="G55" s="11">
        <v>620.34</v>
      </c>
    </row>
    <row r="56" spans="1:7" ht="11.25" customHeight="1" thickBot="1" x14ac:dyDescent="0.3">
      <c r="A56" s="10"/>
      <c r="B56" s="10"/>
      <c r="C56" s="10"/>
      <c r="D56" s="10"/>
      <c r="E56" s="10"/>
      <c r="F56" s="10" t="s">
        <v>53</v>
      </c>
      <c r="G56" s="13">
        <v>82</v>
      </c>
    </row>
    <row r="57" spans="1:7" ht="11.25" customHeight="1" thickBot="1" x14ac:dyDescent="0.3">
      <c r="A57" s="10"/>
      <c r="B57" s="10"/>
      <c r="C57" s="10"/>
      <c r="D57" s="10"/>
      <c r="E57" s="10" t="s">
        <v>54</v>
      </c>
      <c r="F57" s="10"/>
      <c r="G57" s="15">
        <f>ROUND(SUM(G54:G56),5)</f>
        <v>702.34</v>
      </c>
    </row>
    <row r="58" spans="1:7" ht="11.25" customHeight="1" thickBot="1" x14ac:dyDescent="0.3">
      <c r="A58" s="10"/>
      <c r="B58" s="10"/>
      <c r="C58" s="10"/>
      <c r="D58" s="10" t="s">
        <v>55</v>
      </c>
      <c r="E58" s="10"/>
      <c r="F58" s="10"/>
      <c r="G58" s="14">
        <f>ROUND(SUM(G52:G53)+G57,5)</f>
        <v>34528</v>
      </c>
    </row>
    <row r="59" spans="1:7" ht="11.25" customHeight="1" x14ac:dyDescent="0.25">
      <c r="A59" s="10"/>
      <c r="B59" s="10"/>
      <c r="C59" s="10" t="s">
        <v>56</v>
      </c>
      <c r="D59" s="10"/>
      <c r="E59" s="10"/>
      <c r="F59" s="10"/>
      <c r="G59" s="11">
        <f>ROUND(G48+G51+G58,5)</f>
        <v>42602.29</v>
      </c>
    </row>
    <row r="60" spans="1:7" ht="11.25" customHeight="1" x14ac:dyDescent="0.25">
      <c r="A60" s="10"/>
      <c r="B60" s="10"/>
      <c r="C60" s="10" t="s">
        <v>57</v>
      </c>
      <c r="D60" s="10"/>
      <c r="E60" s="10"/>
      <c r="F60" s="10"/>
      <c r="G60" s="11"/>
    </row>
    <row r="61" spans="1:7" ht="11.25" customHeight="1" thickBot="1" x14ac:dyDescent="0.3">
      <c r="A61" s="10"/>
      <c r="B61" s="10"/>
      <c r="C61" s="10"/>
      <c r="D61" s="10" t="s">
        <v>58</v>
      </c>
      <c r="E61" s="10"/>
      <c r="F61" s="10"/>
      <c r="G61" s="13">
        <v>1376459.48</v>
      </c>
    </row>
    <row r="62" spans="1:7" ht="11.25" customHeight="1" thickBot="1" x14ac:dyDescent="0.3">
      <c r="A62" s="10"/>
      <c r="B62" s="10"/>
      <c r="C62" s="10" t="s">
        <v>59</v>
      </c>
      <c r="D62" s="10"/>
      <c r="E62" s="10"/>
      <c r="F62" s="10"/>
      <c r="G62" s="14">
        <f>ROUND(SUM(G60:G61),5)</f>
        <v>1376459.48</v>
      </c>
    </row>
    <row r="63" spans="1:7" ht="11.25" customHeight="1" x14ac:dyDescent="0.25">
      <c r="A63" s="10"/>
      <c r="B63" s="10" t="s">
        <v>60</v>
      </c>
      <c r="C63" s="10"/>
      <c r="D63" s="10"/>
      <c r="E63" s="10"/>
      <c r="F63" s="10"/>
      <c r="G63" s="11">
        <f>ROUND(G47+G59+G62,5)</f>
        <v>1419061.77</v>
      </c>
    </row>
    <row r="64" spans="1:7" ht="11.25" customHeight="1" x14ac:dyDescent="0.25">
      <c r="A64" s="10"/>
      <c r="B64" s="10" t="s">
        <v>61</v>
      </c>
      <c r="C64" s="10"/>
      <c r="D64" s="10"/>
      <c r="E64" s="10"/>
      <c r="F64" s="10"/>
      <c r="G64" s="11"/>
    </row>
    <row r="65" spans="1:7" ht="11.25" customHeight="1" x14ac:dyDescent="0.25">
      <c r="A65" s="10"/>
      <c r="B65" s="10"/>
      <c r="C65" s="10" t="s">
        <v>62</v>
      </c>
      <c r="D65" s="10"/>
      <c r="E65" s="10"/>
      <c r="F65" s="10"/>
      <c r="G65" s="11">
        <v>169294</v>
      </c>
    </row>
    <row r="66" spans="1:7" ht="11.25" customHeight="1" x14ac:dyDescent="0.25">
      <c r="A66" s="10"/>
      <c r="B66" s="10"/>
      <c r="C66" s="10" t="s">
        <v>63</v>
      </c>
      <c r="D66" s="10"/>
      <c r="E66" s="10"/>
      <c r="F66" s="10"/>
      <c r="G66" s="11">
        <v>2546305.06</v>
      </c>
    </row>
    <row r="67" spans="1:7" ht="11.25" customHeight="1" thickBot="1" x14ac:dyDescent="0.3">
      <c r="A67" s="10"/>
      <c r="B67" s="10"/>
      <c r="C67" s="10" t="s">
        <v>64</v>
      </c>
      <c r="D67" s="10"/>
      <c r="E67" s="10"/>
      <c r="F67" s="10"/>
      <c r="G67" s="13">
        <v>-28390.04</v>
      </c>
    </row>
    <row r="68" spans="1:7" ht="11.25" customHeight="1" thickBot="1" x14ac:dyDescent="0.3">
      <c r="A68" s="10"/>
      <c r="B68" s="10" t="s">
        <v>65</v>
      </c>
      <c r="C68" s="10"/>
      <c r="D68" s="10"/>
      <c r="E68" s="10"/>
      <c r="F68" s="10"/>
      <c r="G68" s="15">
        <f>ROUND(SUM(G64:G67),5)</f>
        <v>2687209.02</v>
      </c>
    </row>
    <row r="69" spans="1:7" s="3" customFormat="1" ht="11.25" customHeight="1" thickBot="1" x14ac:dyDescent="0.25">
      <c r="A69" s="10" t="s">
        <v>66</v>
      </c>
      <c r="B69" s="10"/>
      <c r="C69" s="10"/>
      <c r="D69" s="10"/>
      <c r="E69" s="10"/>
      <c r="F69" s="10"/>
      <c r="G69" s="16">
        <f>ROUND(G46+G63+G68,5)</f>
        <v>4106270.79</v>
      </c>
    </row>
    <row r="70" spans="1:7" ht="15.75" thickTop="1" x14ac:dyDescent="0.25"/>
  </sheetData>
  <pageMargins left="0.7" right="0.7" top="0" bottom="0" header="0.1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CraneLakeTwp</dc:creator>
  <cp:lastModifiedBy>CraneLakeTwp</cp:lastModifiedBy>
  <cp:lastPrinted>2016-02-25T19:09:36Z</cp:lastPrinted>
  <dcterms:created xsi:type="dcterms:W3CDTF">2016-02-25T19:01:26Z</dcterms:created>
  <dcterms:modified xsi:type="dcterms:W3CDTF">2016-02-25T19:09:41Z</dcterms:modified>
</cp:coreProperties>
</file>